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UnnamedPage_0" sheetId="1" r:id="rId1"/>
  </sheets>
  <calcPr calcId="125725"/>
</workbook>
</file>

<file path=xl/calcChain.xml><?xml version="1.0" encoding="utf-8"?>
<calcChain xmlns="http://schemas.openxmlformats.org/spreadsheetml/2006/main">
  <c r="V19" i="1"/>
  <c r="W19" s="1"/>
  <c r="N19"/>
  <c r="N10"/>
  <c r="N9"/>
  <c r="L11"/>
  <c r="M11"/>
  <c r="V10"/>
  <c r="U11"/>
  <c r="V9"/>
  <c r="F11"/>
  <c r="O11"/>
  <c r="R11"/>
  <c r="S11"/>
  <c r="T11"/>
  <c r="Q11"/>
  <c r="J11"/>
  <c r="K11"/>
  <c r="I11"/>
  <c r="V11" l="1"/>
  <c r="W10"/>
  <c r="W9"/>
  <c r="N11"/>
  <c r="W11" l="1"/>
</calcChain>
</file>

<file path=xl/sharedStrings.xml><?xml version="1.0" encoding="utf-8"?>
<sst xmlns="http://schemas.openxmlformats.org/spreadsheetml/2006/main" count="55" uniqueCount="41">
  <si>
    <t/>
  </si>
  <si>
    <t>№ з/п</t>
  </si>
  <si>
    <t>Таб. №</t>
  </si>
  <si>
    <t>П.І.Б.</t>
  </si>
  <si>
    <t>Посада</t>
  </si>
  <si>
    <t>Від-
но
днів</t>
  </si>
  <si>
    <t xml:space="preserve"> Разом нараховано</t>
  </si>
  <si>
    <t xml:space="preserve"> Разом утримано</t>
  </si>
  <si>
    <t xml:space="preserve"> РАЗОМ ПО ЛИСТУ:</t>
  </si>
  <si>
    <t xml:space="preserve"> Керівництво</t>
  </si>
  <si>
    <t>Перший заступник голови районної державної адміністрації</t>
  </si>
  <si>
    <t>Заступник голови районної державної адміністрації</t>
  </si>
  <si>
    <t>1в Оклад по пост.304</t>
  </si>
  <si>
    <t xml:space="preserve"> Надбавка за секретні</t>
  </si>
  <si>
    <t>21в Вислуга років пост.304</t>
  </si>
  <si>
    <t>132 Аванс</t>
  </si>
  <si>
    <t>120 Податок на доходи ФО</t>
  </si>
  <si>
    <t>751 Військовий збір</t>
  </si>
  <si>
    <t>754 Профвнески</t>
  </si>
  <si>
    <t>131 Виплата зарплати</t>
  </si>
  <si>
    <t>Корюківська районна державна адміністрація</t>
  </si>
  <si>
    <t>ВИТЯГ З РОЗРАХУНКОВО-ПЛАТІЖНОЇ ВІДОМОСТІ</t>
  </si>
  <si>
    <t>Сита Юлія Михайлівна</t>
  </si>
  <si>
    <t>Чорний Сергій Володимирович</t>
  </si>
  <si>
    <t>Заборгованість на кінець місяця</t>
  </si>
  <si>
    <t>Заборгованість на початок місяця</t>
  </si>
  <si>
    <t xml:space="preserve"> </t>
  </si>
  <si>
    <t>132 Виплата зарплати (заборгованість)</t>
  </si>
  <si>
    <t>50 Відпустка</t>
  </si>
  <si>
    <t>82 Індексація</t>
  </si>
  <si>
    <t>вересень 2024</t>
  </si>
  <si>
    <t xml:space="preserve">1вс Оклад </t>
  </si>
  <si>
    <t>Мірошниченко Павло Леонідович</t>
  </si>
  <si>
    <t>Голова</t>
  </si>
  <si>
    <t>21вс Вислуга років вс</t>
  </si>
  <si>
    <t>82вс Індексація доходу вс</t>
  </si>
  <si>
    <t>445 Компенсація ПДФО</t>
  </si>
  <si>
    <t>Донараховано за липень-серпень</t>
  </si>
  <si>
    <t>131 Виплата грош.забезп</t>
  </si>
  <si>
    <t>132 Виплата грош.забезп(заборгованість)</t>
  </si>
  <si>
    <t>Грошове забезпечення військовослужбовців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</si>
</sst>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1"/>
      <scheme val="minor"/>
    </font>
    <font>
      <sz val="8"/>
      <color indexed="8"/>
      <name val="Times New Roman"/>
    </font>
    <font>
      <b/>
      <sz val="10"/>
      <color indexed="8"/>
      <name val="Times New Roman"/>
    </font>
    <font>
      <b/>
      <sz val="9"/>
      <color indexed="8"/>
      <name val="Times New Roman"/>
    </font>
    <font>
      <sz val="7"/>
      <color indexed="8"/>
      <name val="Times New Roman"/>
    </font>
    <font>
      <b/>
      <sz val="8"/>
      <color indexed="8"/>
      <name val="Times New Roman"/>
    </font>
    <font>
      <i/>
      <sz val="8"/>
      <color indexed="8"/>
      <name val="Times New Roman"/>
    </font>
    <font>
      <b/>
      <sz val="7"/>
      <color indexed="8"/>
      <name val="Times New Roman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</cellStyleXfs>
  <cellXfs count="71">
    <xf numFmtId="0" fontId="0" fillId="0" borderId="0" xfId="0"/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" fontId="7" fillId="2" borderId="5" xfId="0" applyNumberFormat="1" applyFont="1" applyFill="1" applyBorder="1" applyAlignment="1" applyProtection="1">
      <alignment horizontal="right"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10" fillId="2" borderId="5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2" fontId="9" fillId="2" borderId="5" xfId="0" applyNumberFormat="1" applyFont="1" applyFill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4" fontId="12" fillId="2" borderId="7" xfId="0" applyNumberFormat="1" applyFont="1" applyFill="1" applyBorder="1" applyAlignment="1" applyProtection="1">
      <alignment horizontal="right" vertical="center" wrapText="1"/>
    </xf>
    <xf numFmtId="4" fontId="12" fillId="2" borderId="7" xfId="0" applyNumberFormat="1" applyFont="1" applyFill="1" applyBorder="1" applyAlignment="1" applyProtection="1">
      <alignment horizontal="right" vertical="center" wrapText="1"/>
    </xf>
    <xf numFmtId="4" fontId="1" fillId="2" borderId="7" xfId="0" applyNumberFormat="1" applyFont="1" applyFill="1" applyBorder="1" applyAlignment="1" applyProtection="1">
      <alignment horizontal="right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right" vertical="center" wrapText="1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2" fontId="9" fillId="2" borderId="7" xfId="0" applyNumberFormat="1" applyFont="1" applyFill="1" applyBorder="1" applyAlignment="1" applyProtection="1">
      <alignment horizontal="center" vertical="center" wrapText="1"/>
    </xf>
    <xf numFmtId="4" fontId="9" fillId="2" borderId="7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right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8" fillId="0" borderId="0" xfId="0" applyFont="1"/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13" fillId="2" borderId="12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17" fillId="0" borderId="1" xfId="0" applyFont="1" applyBorder="1"/>
    <xf numFmtId="0" fontId="13" fillId="2" borderId="6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/>
    <xf numFmtId="2" fontId="20" fillId="0" borderId="1" xfId="0" applyNumberFormat="1" applyFont="1" applyBorder="1"/>
    <xf numFmtId="0" fontId="20" fillId="0" borderId="1" xfId="0" applyFont="1" applyBorder="1" applyAlignment="1">
      <alignment horizontal="center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49" fontId="19" fillId="0" borderId="0" xfId="0" applyNumberFormat="1" applyFont="1" applyAlignment="1">
      <alignment horizontal="center"/>
    </xf>
    <xf numFmtId="0" fontId="17" fillId="0" borderId="1" xfId="0" applyFont="1" applyBorder="1" applyAlignment="1">
      <alignment wrapText="1"/>
    </xf>
    <xf numFmtId="0" fontId="20" fillId="0" borderId="13" xfId="0" applyFont="1" applyBorder="1" applyAlignment="1"/>
    <xf numFmtId="0" fontId="20" fillId="0" borderId="14" xfId="0" applyFont="1" applyBorder="1" applyAlignment="1"/>
    <xf numFmtId="0" fontId="1" fillId="2" borderId="7" xfId="0" applyNumberFormat="1" applyFont="1" applyFill="1" applyBorder="1" applyAlignment="1" applyProtection="1">
      <alignment horizontal="right" vertical="center" wrapText="1"/>
    </xf>
    <xf numFmtId="0" fontId="1" fillId="2" borderId="9" xfId="0" applyNumberFormat="1" applyFont="1" applyFill="1" applyBorder="1" applyAlignment="1" applyProtection="1">
      <alignment horizontal="right" vertical="center" wrapText="1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2" borderId="7" xfId="0" applyNumberFormat="1" applyFont="1" applyFill="1" applyBorder="1" applyAlignment="1" applyProtection="1">
      <alignment horizontal="left" vertical="center" wrapText="1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0" fontId="5" fillId="2" borderId="9" xfId="0" applyNumberFormat="1" applyFont="1" applyFill="1" applyBorder="1" applyAlignment="1" applyProtection="1">
      <alignment horizontal="left" vertical="center" wrapText="1"/>
    </xf>
    <xf numFmtId="3" fontId="6" fillId="2" borderId="7" xfId="0" applyNumberFormat="1" applyFont="1" applyFill="1" applyBorder="1" applyAlignment="1" applyProtection="1">
      <alignment horizontal="right" vertical="center" wrapText="1"/>
    </xf>
    <xf numFmtId="3" fontId="6" fillId="2" borderId="9" xfId="0" applyNumberFormat="1" applyFont="1" applyFill="1" applyBorder="1" applyAlignment="1" applyProtection="1">
      <alignment horizontal="right" vertical="center" wrapText="1"/>
    </xf>
    <xf numFmtId="4" fontId="7" fillId="2" borderId="7" xfId="0" applyNumberFormat="1" applyFont="1" applyFill="1" applyBorder="1" applyAlignment="1" applyProtection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9" fillId="2" borderId="7" xfId="0" applyNumberFormat="1" applyFont="1" applyFill="1" applyBorder="1" applyAlignment="1" applyProtection="1">
      <alignment horizontal="left" vertical="center" wrapText="1"/>
    </xf>
    <xf numFmtId="0" fontId="1" fillId="2" borderId="9" xfId="0" applyNumberFormat="1" applyFont="1" applyFill="1" applyBorder="1" applyAlignment="1" applyProtection="1">
      <alignment horizontal="left" vertical="center" wrapText="1"/>
    </xf>
    <xf numFmtId="0" fontId="9" fillId="2" borderId="7" xfId="0" applyNumberFormat="1" applyFont="1" applyFill="1" applyBorder="1" applyAlignment="1" applyProtection="1">
      <alignment horizontal="right" vertical="center" wrapText="1"/>
    </xf>
    <xf numFmtId="0" fontId="1" fillId="2" borderId="7" xfId="0" applyNumberFormat="1" applyFont="1" applyFill="1" applyBorder="1" applyAlignment="1" applyProtection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4" fontId="1" fillId="2" borderId="7" xfId="0" applyNumberFormat="1" applyFont="1" applyFill="1" applyBorder="1" applyAlignment="1" applyProtection="1">
      <alignment horizontal="right" vertical="center" wrapText="1"/>
    </xf>
    <xf numFmtId="4" fontId="1" fillId="2" borderId="9" xfId="0" applyNumberFormat="1" applyFont="1" applyFill="1" applyBorder="1" applyAlignment="1" applyProtection="1">
      <alignment horizontal="right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2" fontId="9" fillId="2" borderId="7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49" fontId="8" fillId="2" borderId="0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top"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9"/>
  <sheetViews>
    <sheetView tabSelected="1" topLeftCell="A4" workbookViewId="0">
      <selection activeCell="AA15" sqref="AA15"/>
    </sheetView>
  </sheetViews>
  <sheetFormatPr defaultRowHeight="15"/>
  <cols>
    <col min="1" max="1" width="3.140625" customWidth="1"/>
    <col min="2" max="2" width="4.7109375" customWidth="1"/>
    <col min="3" max="3" width="2.42578125" customWidth="1"/>
    <col min="4" max="4" width="10.140625" customWidth="1"/>
    <col min="5" max="5" width="13.140625" bestFit="1" customWidth="1"/>
    <col min="6" max="6" width="9.5703125" customWidth="1"/>
    <col min="7" max="7" width="1.5703125" customWidth="1"/>
    <col min="8" max="8" width="4.140625" customWidth="1"/>
    <col min="9" max="10" width="8.42578125" customWidth="1"/>
    <col min="11" max="13" width="8.5703125" customWidth="1"/>
    <col min="14" max="14" width="9.7109375" customWidth="1"/>
    <col min="15" max="15" width="4.28515625" customWidth="1"/>
    <col min="16" max="16" width="4.5703125" customWidth="1"/>
    <col min="17" max="17" width="9" bestFit="1" customWidth="1"/>
    <col min="18" max="18" width="7.28515625" customWidth="1"/>
    <col min="19" max="19" width="7.5703125" customWidth="1"/>
    <col min="20" max="20" width="8.7109375" bestFit="1" customWidth="1"/>
    <col min="21" max="21" width="8.7109375" customWidth="1"/>
    <col min="22" max="22" width="11.28515625" customWidth="1"/>
  </cols>
  <sheetData>
    <row r="1" spans="1:24" ht="21.95" customHeight="1">
      <c r="A1" s="65" t="s">
        <v>20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25"/>
      <c r="M1" s="25"/>
    </row>
    <row r="2" spans="1:24" ht="39" customHeight="1">
      <c r="I2" s="45" t="s">
        <v>21</v>
      </c>
      <c r="J2" s="46"/>
      <c r="K2" s="46"/>
      <c r="L2" s="46"/>
      <c r="M2" s="46"/>
      <c r="N2" s="46"/>
    </row>
    <row r="3" spans="1:24" ht="24.75" customHeight="1">
      <c r="H3" s="66" t="s">
        <v>9</v>
      </c>
      <c r="I3" s="66"/>
      <c r="J3" s="66"/>
      <c r="K3" s="66"/>
      <c r="L3" s="66"/>
      <c r="M3" s="66"/>
      <c r="N3" s="66"/>
      <c r="O3" s="66"/>
    </row>
    <row r="4" spans="1:24" ht="16.5" customHeight="1">
      <c r="H4" s="67" t="s">
        <v>30</v>
      </c>
      <c r="I4" s="68"/>
      <c r="J4" s="68"/>
      <c r="K4" s="68"/>
      <c r="L4" s="68"/>
      <c r="M4" s="68"/>
      <c r="N4" s="68"/>
      <c r="O4" s="68"/>
    </row>
    <row r="5" spans="1:24" ht="17.850000000000001" customHeight="1">
      <c r="C5" s="69" t="s">
        <v>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21"/>
    </row>
    <row r="6" spans="1:24" ht="15" customHeight="1">
      <c r="A6" s="70"/>
      <c r="B6" s="70"/>
      <c r="C6" s="70"/>
    </row>
    <row r="7" spans="1:24" ht="75.75" customHeight="1">
      <c r="A7" s="1" t="s">
        <v>1</v>
      </c>
      <c r="B7" s="1" t="s">
        <v>2</v>
      </c>
      <c r="C7" s="61" t="s">
        <v>3</v>
      </c>
      <c r="D7" s="62"/>
      <c r="E7" s="1" t="s">
        <v>4</v>
      </c>
      <c r="F7" s="19" t="s">
        <v>25</v>
      </c>
      <c r="G7" s="61" t="s">
        <v>5</v>
      </c>
      <c r="H7" s="62"/>
      <c r="I7" s="1" t="s">
        <v>12</v>
      </c>
      <c r="J7" s="1" t="s">
        <v>13</v>
      </c>
      <c r="K7" s="1" t="s">
        <v>14</v>
      </c>
      <c r="L7" s="1" t="s">
        <v>28</v>
      </c>
      <c r="M7" s="1" t="s">
        <v>29</v>
      </c>
      <c r="N7" s="1" t="s">
        <v>6</v>
      </c>
      <c r="O7" s="61" t="s">
        <v>15</v>
      </c>
      <c r="P7" s="62"/>
      <c r="Q7" s="1" t="s">
        <v>16</v>
      </c>
      <c r="R7" s="1" t="s">
        <v>17</v>
      </c>
      <c r="S7" s="1" t="s">
        <v>18</v>
      </c>
      <c r="T7" s="1" t="s">
        <v>19</v>
      </c>
      <c r="U7" s="1" t="s">
        <v>27</v>
      </c>
      <c r="V7" s="13" t="s">
        <v>7</v>
      </c>
      <c r="W7" s="14" t="s">
        <v>24</v>
      </c>
    </row>
    <row r="8" spans="1:24" ht="6.75" customHeight="1">
      <c r="A8" s="6"/>
      <c r="B8" s="6"/>
      <c r="C8" s="54"/>
      <c r="D8" s="58"/>
      <c r="E8" s="7"/>
      <c r="F8" s="23"/>
      <c r="G8" s="56"/>
      <c r="H8" s="53"/>
      <c r="I8" s="8"/>
      <c r="J8" s="8"/>
      <c r="K8" s="8"/>
      <c r="L8" s="8"/>
      <c r="M8" s="8"/>
      <c r="N8" s="4"/>
      <c r="O8" s="63"/>
      <c r="P8" s="64"/>
      <c r="Q8" s="8"/>
      <c r="R8" s="8"/>
      <c r="S8" s="8"/>
      <c r="T8" s="8"/>
      <c r="U8" s="22"/>
      <c r="V8" s="12"/>
      <c r="W8" s="15"/>
      <c r="X8" t="s">
        <v>26</v>
      </c>
    </row>
    <row r="9" spans="1:24" ht="48" customHeight="1">
      <c r="A9" s="2">
        <v>1</v>
      </c>
      <c r="B9" s="2">
        <v>48</v>
      </c>
      <c r="C9" s="54" t="s">
        <v>23</v>
      </c>
      <c r="D9" s="55"/>
      <c r="E9" s="7" t="s">
        <v>10</v>
      </c>
      <c r="F9" s="17">
        <v>30441.68</v>
      </c>
      <c r="G9" s="43">
        <v>21</v>
      </c>
      <c r="H9" s="44"/>
      <c r="I9" s="4">
        <v>45225</v>
      </c>
      <c r="J9" s="4">
        <v>4522.5</v>
      </c>
      <c r="K9" s="4">
        <v>10854</v>
      </c>
      <c r="L9" s="4"/>
      <c r="M9" s="4">
        <v>115.06</v>
      </c>
      <c r="N9" s="4">
        <f>SUM(I9:M9)</f>
        <v>60716.56</v>
      </c>
      <c r="O9" s="59">
        <v>30700</v>
      </c>
      <c r="P9" s="60"/>
      <c r="Q9" s="4">
        <v>10928.98</v>
      </c>
      <c r="R9" s="9">
        <v>910.75</v>
      </c>
      <c r="S9" s="4">
        <v>607.16999999999996</v>
      </c>
      <c r="T9" s="4">
        <v>0</v>
      </c>
      <c r="U9" s="20">
        <v>30441.68</v>
      </c>
      <c r="V9" s="20">
        <f>SUM(O9:U9)</f>
        <v>73588.579999999987</v>
      </c>
      <c r="W9" s="15">
        <f>F9+N9-V9</f>
        <v>17569.660000000003</v>
      </c>
    </row>
    <row r="10" spans="1:24" ht="48" customHeight="1">
      <c r="A10" s="2">
        <v>2</v>
      </c>
      <c r="B10" s="2">
        <v>96</v>
      </c>
      <c r="C10" s="57" t="s">
        <v>22</v>
      </c>
      <c r="D10" s="55"/>
      <c r="E10" s="2" t="s">
        <v>11</v>
      </c>
      <c r="F10" s="18">
        <v>17993.52</v>
      </c>
      <c r="G10" s="43">
        <v>17</v>
      </c>
      <c r="H10" s="44"/>
      <c r="I10" s="4">
        <v>32688.57</v>
      </c>
      <c r="J10" s="4"/>
      <c r="K10" s="4">
        <v>6864.6</v>
      </c>
      <c r="L10" s="4"/>
      <c r="M10" s="4">
        <v>93.14</v>
      </c>
      <c r="N10" s="4">
        <f>SUM(I10:M10)</f>
        <v>39646.31</v>
      </c>
      <c r="O10" s="59">
        <v>14900</v>
      </c>
      <c r="P10" s="60"/>
      <c r="Q10" s="4">
        <v>7136.34</v>
      </c>
      <c r="R10" s="9">
        <v>594.69000000000005</v>
      </c>
      <c r="S10" s="4"/>
      <c r="T10" s="4"/>
      <c r="U10" s="20">
        <v>17993.52</v>
      </c>
      <c r="V10" s="24">
        <f t="shared" ref="V10:V11" si="0">SUM(O10:U10)</f>
        <v>40624.550000000003</v>
      </c>
      <c r="W10" s="15">
        <f>F10+N10-V10</f>
        <v>17015.28</v>
      </c>
    </row>
    <row r="11" spans="1:24" ht="11.1" customHeight="1">
      <c r="A11" s="47" t="s">
        <v>8</v>
      </c>
      <c r="B11" s="48"/>
      <c r="C11" s="48"/>
      <c r="D11" s="48"/>
      <c r="E11" s="49"/>
      <c r="F11" s="16">
        <f>SUM(F8:F10)</f>
        <v>48435.199999999997</v>
      </c>
      <c r="G11" s="50"/>
      <c r="H11" s="51"/>
      <c r="I11" s="3">
        <f t="shared" ref="I11:O11" si="1">SUM(I8:I10)</f>
        <v>77913.570000000007</v>
      </c>
      <c r="J11" s="3">
        <f t="shared" si="1"/>
        <v>4522.5</v>
      </c>
      <c r="K11" s="3">
        <f t="shared" si="1"/>
        <v>17718.599999999999</v>
      </c>
      <c r="L11" s="3">
        <f t="shared" si="1"/>
        <v>0</v>
      </c>
      <c r="M11" s="3">
        <f t="shared" si="1"/>
        <v>208.2</v>
      </c>
      <c r="N11" s="3">
        <f t="shared" si="1"/>
        <v>100362.87</v>
      </c>
      <c r="O11" s="52">
        <f t="shared" si="1"/>
        <v>45600</v>
      </c>
      <c r="P11" s="53"/>
      <c r="Q11" s="10">
        <f t="shared" ref="Q11:W11" si="2">SUM(Q8:Q10)</f>
        <v>18065.32</v>
      </c>
      <c r="R11" s="10">
        <f t="shared" si="2"/>
        <v>1505.44</v>
      </c>
      <c r="S11" s="10">
        <f t="shared" si="2"/>
        <v>607.16999999999996</v>
      </c>
      <c r="T11" s="10">
        <f t="shared" si="2"/>
        <v>0</v>
      </c>
      <c r="U11" s="11">
        <f>SUM(U8:U10)</f>
        <v>48435.199999999997</v>
      </c>
      <c r="V11" s="24">
        <f t="shared" si="0"/>
        <v>114213.13</v>
      </c>
      <c r="W11" s="11">
        <f t="shared" si="2"/>
        <v>34584.94</v>
      </c>
      <c r="X11" s="5"/>
    </row>
    <row r="12" spans="1:24" ht="9.9499999999999993" customHeight="1"/>
    <row r="14" spans="1:24">
      <c r="N14" s="5"/>
      <c r="Q14" s="5"/>
    </row>
    <row r="15" spans="1:24">
      <c r="J15" s="26" t="s">
        <v>40</v>
      </c>
      <c r="V15" s="5"/>
    </row>
    <row r="16" spans="1:24">
      <c r="K16" s="39" t="s">
        <v>30</v>
      </c>
      <c r="L16" s="39"/>
      <c r="M16" s="39"/>
    </row>
    <row r="18" spans="1:23" ht="75.75" customHeight="1">
      <c r="A18" s="27" t="s">
        <v>1</v>
      </c>
      <c r="B18" s="27" t="s">
        <v>2</v>
      </c>
      <c r="C18" s="37" t="s">
        <v>3</v>
      </c>
      <c r="D18" s="38"/>
      <c r="E18" s="27" t="s">
        <v>4</v>
      </c>
      <c r="F18" s="28" t="s">
        <v>25</v>
      </c>
      <c r="G18" s="37" t="s">
        <v>5</v>
      </c>
      <c r="H18" s="38"/>
      <c r="I18" s="33" t="s">
        <v>31</v>
      </c>
      <c r="J18" s="33" t="s">
        <v>34</v>
      </c>
      <c r="K18" s="33" t="s">
        <v>35</v>
      </c>
      <c r="L18" s="33" t="s">
        <v>36</v>
      </c>
      <c r="M18" s="33" t="s">
        <v>37</v>
      </c>
      <c r="N18" s="27" t="s">
        <v>6</v>
      </c>
      <c r="O18" s="37" t="s">
        <v>15</v>
      </c>
      <c r="P18" s="38"/>
      <c r="Q18" s="27" t="s">
        <v>16</v>
      </c>
      <c r="R18" s="27" t="s">
        <v>17</v>
      </c>
      <c r="S18" s="27" t="s">
        <v>18</v>
      </c>
      <c r="T18" s="33" t="s">
        <v>38</v>
      </c>
      <c r="U18" s="33" t="s">
        <v>39</v>
      </c>
      <c r="V18" s="29" t="s">
        <v>7</v>
      </c>
      <c r="W18" s="30" t="s">
        <v>24</v>
      </c>
    </row>
    <row r="19" spans="1:23" ht="51" customHeight="1">
      <c r="A19" s="31">
        <v>1</v>
      </c>
      <c r="B19" s="32">
        <v>115</v>
      </c>
      <c r="C19" s="40" t="s">
        <v>32</v>
      </c>
      <c r="D19" s="40"/>
      <c r="E19" s="36" t="s">
        <v>33</v>
      </c>
      <c r="F19" s="35">
        <v>0</v>
      </c>
      <c r="G19" s="41">
        <v>21</v>
      </c>
      <c r="H19" s="42"/>
      <c r="I19" s="34">
        <v>51687</v>
      </c>
      <c r="J19" s="34">
        <v>15506.1</v>
      </c>
      <c r="K19" s="34">
        <v>115.06</v>
      </c>
      <c r="L19" s="34">
        <v>12115.47</v>
      </c>
      <c r="M19" s="34">
        <v>93212.82</v>
      </c>
      <c r="N19" s="34">
        <f>SUM(I19:M19)</f>
        <v>172636.45</v>
      </c>
      <c r="O19" s="41">
        <v>0</v>
      </c>
      <c r="P19" s="42"/>
      <c r="Q19" s="34">
        <v>26334.38</v>
      </c>
      <c r="R19" s="34">
        <v>2194.5300000000002</v>
      </c>
      <c r="S19" s="34">
        <v>0</v>
      </c>
      <c r="T19" s="34">
        <v>0</v>
      </c>
      <c r="U19" s="34">
        <v>0</v>
      </c>
      <c r="V19" s="34">
        <f>SUM(Q19:U19)</f>
        <v>28528.91</v>
      </c>
      <c r="W19" s="34">
        <f>N19-V19</f>
        <v>144107.54</v>
      </c>
    </row>
  </sheetData>
  <mergeCells count="28">
    <mergeCell ref="A1:K1"/>
    <mergeCell ref="H3:O3"/>
    <mergeCell ref="H4:O4"/>
    <mergeCell ref="C5:T5"/>
    <mergeCell ref="A6:C6"/>
    <mergeCell ref="G10:H10"/>
    <mergeCell ref="I2:N2"/>
    <mergeCell ref="A11:E11"/>
    <mergeCell ref="G11:H11"/>
    <mergeCell ref="O11:P11"/>
    <mergeCell ref="C9:D9"/>
    <mergeCell ref="G9:H9"/>
    <mergeCell ref="G8:H8"/>
    <mergeCell ref="C10:D10"/>
    <mergeCell ref="C8:D8"/>
    <mergeCell ref="O9:P9"/>
    <mergeCell ref="C7:D7"/>
    <mergeCell ref="G7:H7"/>
    <mergeCell ref="O7:P7"/>
    <mergeCell ref="O10:P10"/>
    <mergeCell ref="O8:P8"/>
    <mergeCell ref="C18:D18"/>
    <mergeCell ref="G18:H18"/>
    <mergeCell ref="O18:P18"/>
    <mergeCell ref="K16:M16"/>
    <mergeCell ref="C19:D19"/>
    <mergeCell ref="G19:H19"/>
    <mergeCell ref="O19:P19"/>
  </mergeCells>
  <pageMargins left="0.39370078740157483" right="0.19685039370078741" top="0.39370078740157483" bottom="0.39370078740157483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UnnamedPage_0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USER</cp:lastModifiedBy>
  <cp:lastPrinted>2021-12-21T12:47:54Z</cp:lastPrinted>
  <dcterms:created xsi:type="dcterms:W3CDTF">2021-12-21T12:21:16Z</dcterms:created>
  <dcterms:modified xsi:type="dcterms:W3CDTF">2024-11-25T10:44:44Z</dcterms:modified>
</cp:coreProperties>
</file>